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15312" windowHeight="774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M3" i="1"/>
  <c r="Q57"/>
  <c r="P57"/>
  <c r="O57"/>
  <c r="N57"/>
  <c r="M57"/>
  <c r="L57"/>
  <c r="K57"/>
  <c r="J57"/>
  <c r="I57"/>
  <c r="H57"/>
  <c r="G57"/>
  <c r="Q45"/>
  <c r="P45"/>
  <c r="O45"/>
  <c r="N45"/>
  <c r="M45"/>
  <c r="L45"/>
  <c r="K45"/>
  <c r="J45"/>
  <c r="I45"/>
  <c r="H45"/>
  <c r="G45"/>
  <c r="U57"/>
  <c r="T57"/>
  <c r="S57"/>
  <c r="R57"/>
  <c r="F57"/>
  <c r="E57"/>
  <c r="D57"/>
  <c r="C57"/>
  <c r="B57"/>
  <c r="U45"/>
  <c r="T45"/>
  <c r="S45"/>
  <c r="R45"/>
  <c r="F45"/>
  <c r="E45"/>
  <c r="D45"/>
  <c r="C45"/>
  <c r="B45"/>
  <c r="U32"/>
  <c r="T32"/>
  <c r="S32"/>
  <c r="R32"/>
  <c r="F32"/>
  <c r="E32"/>
  <c r="D32"/>
  <c r="C32"/>
  <c r="B32"/>
  <c r="U18"/>
  <c r="T18"/>
  <c r="S18"/>
  <c r="R18"/>
  <c r="F18"/>
  <c r="E18"/>
  <c r="D18"/>
  <c r="C18"/>
  <c r="B18"/>
  <c r="M2"/>
  <c r="P52" s="1"/>
  <c r="K39" l="1"/>
  <c r="I64"/>
  <c r="F25"/>
  <c r="H11"/>
  <c r="F52"/>
  <c r="G52"/>
  <c r="S39"/>
  <c r="G11"/>
  <c r="S25"/>
  <c r="D11"/>
  <c r="G25"/>
  <c r="T25"/>
  <c r="O52"/>
  <c r="J39"/>
  <c r="C39"/>
  <c r="B39"/>
  <c r="R39"/>
  <c r="N52"/>
  <c r="C11"/>
  <c r="U11"/>
  <c r="E25"/>
  <c r="R25"/>
  <c r="N25"/>
  <c r="I39"/>
  <c r="Q39"/>
  <c r="E52"/>
  <c r="M52"/>
  <c r="U52"/>
  <c r="B11"/>
  <c r="T11"/>
  <c r="D25"/>
  <c r="Q25"/>
  <c r="M25"/>
  <c r="H39"/>
  <c r="P39"/>
  <c r="D52"/>
  <c r="L52"/>
  <c r="T52"/>
  <c r="S11"/>
  <c r="Q11"/>
  <c r="C25"/>
  <c r="P25"/>
  <c r="L25"/>
  <c r="G39"/>
  <c r="O39"/>
  <c r="C52"/>
  <c r="K52"/>
  <c r="S52"/>
  <c r="R11"/>
  <c r="P11"/>
  <c r="B25"/>
  <c r="O25"/>
  <c r="K25"/>
  <c r="F39"/>
  <c r="N39"/>
  <c r="B52"/>
  <c r="J52"/>
  <c r="R52"/>
  <c r="F11"/>
  <c r="O11"/>
  <c r="I25"/>
  <c r="J25"/>
  <c r="E39"/>
  <c r="M39"/>
  <c r="U39"/>
  <c r="I52"/>
  <c r="Q52"/>
  <c r="E11"/>
  <c r="I11"/>
  <c r="H25"/>
  <c r="U25"/>
  <c r="D39"/>
  <c r="L39"/>
  <c r="T39"/>
  <c r="H52"/>
  <c r="I65" l="1"/>
  <c r="I66"/>
</calcChain>
</file>

<file path=xl/sharedStrings.xml><?xml version="1.0" encoding="utf-8"?>
<sst xmlns="http://schemas.openxmlformats.org/spreadsheetml/2006/main" count="191" uniqueCount="41">
  <si>
    <t>&lt;&gt;</t>
  </si>
  <si>
    <t>Heures de nuit</t>
  </si>
  <si>
    <t xml:space="preserve">Heures décalées journée </t>
  </si>
  <si>
    <t>Heures normales</t>
  </si>
  <si>
    <t>Prime Horaire</t>
  </si>
  <si>
    <t>Prime journalière</t>
  </si>
  <si>
    <t>Semaine 
(Lundi 
au vendredi)</t>
  </si>
  <si>
    <t xml:space="preserve">
Samedi
</t>
  </si>
  <si>
    <t xml:space="preserve">
Jour férié
</t>
  </si>
  <si>
    <t xml:space="preserve">
Dimanche
</t>
  </si>
  <si>
    <t>Majoration salaire en taux horaire</t>
  </si>
  <si>
    <t>salaire moyen effectif total</t>
  </si>
  <si>
    <t>Heures décalées 'privation horaire individualisé'</t>
  </si>
  <si>
    <t>nb heures mensuel</t>
  </si>
  <si>
    <t>heures</t>
  </si>
  <si>
    <t>taux horaire :</t>
  </si>
  <si>
    <t>non</t>
  </si>
  <si>
    <t>repos pour travail de nuit (taux)</t>
  </si>
  <si>
    <t>repos pour travail de nuit (en minutes)</t>
  </si>
  <si>
    <t>non phase de sommeil</t>
  </si>
  <si>
    <t>phase de sommeil</t>
  </si>
  <si>
    <t>……………..</t>
  </si>
  <si>
    <t>euros</t>
  </si>
  <si>
    <t>euros mensuel</t>
  </si>
  <si>
    <t>ras</t>
  </si>
  <si>
    <t>Prime journalière/mensuelle en plus</t>
  </si>
  <si>
    <t>5 euros pour chaque jour ayant au moins 1 heure effectuée la nuit (exemple : 20 jours dans le mois ayant chaqu'un au moins 1H de nuit ==&gt; 20*5=100 euros)</t>
  </si>
  <si>
    <t>à ajouter</t>
  </si>
  <si>
    <t>salaire médian</t>
  </si>
  <si>
    <t>on supprime</t>
  </si>
  <si>
    <t>mn</t>
  </si>
  <si>
    <t>%</t>
  </si>
  <si>
    <t>euros/heure</t>
  </si>
  <si>
    <t>euros pour 7 heures</t>
  </si>
  <si>
    <t>euros pour 3 heures</t>
  </si>
  <si>
    <t>nlle proposition CGT pour le 21/02 (salaire médian)</t>
  </si>
  <si>
    <t>nlle proposition CGT pour négo 21/02</t>
  </si>
  <si>
    <t>sur salaire moyen</t>
  </si>
  <si>
    <t>Prime Horaire (21/02)</t>
  </si>
  <si>
    <t>prime horaire 21/02</t>
  </si>
  <si>
    <t>5 euros pour chaque jour ayant au moins 1 heure effectuée la nuit (exemple : 20 jours dans le mois ayant chaqu'un au moins 1H de nuit ==&gt; 20*5=100 euros) : supprimé et ajout RC en journée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</si>
</sst>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A7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20" fontId="3" fillId="0" borderId="1" xfId="0" applyNumberFormat="1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vertical="center"/>
    </xf>
    <xf numFmtId="0" fontId="2" fillId="9" borderId="0" xfId="0" applyFont="1" applyFill="1" applyAlignment="1">
      <alignment vertical="center"/>
    </xf>
    <xf numFmtId="164" fontId="2" fillId="4" borderId="3" xfId="1" applyNumberFormat="1" applyFont="1" applyFill="1" applyBorder="1" applyAlignment="1">
      <alignment horizontal="center" vertical="center"/>
    </xf>
    <xf numFmtId="20" fontId="4" fillId="0" borderId="1" xfId="0" applyNumberFormat="1" applyFont="1" applyBorder="1" applyAlignment="1">
      <alignment horizontal="left" vertical="center" wrapText="1" readingOrder="1"/>
    </xf>
    <xf numFmtId="164" fontId="2" fillId="10" borderId="3" xfId="1" applyNumberFormat="1" applyFont="1" applyFill="1" applyBorder="1" applyAlignment="1">
      <alignment horizontal="center" vertical="center" wrapText="1"/>
    </xf>
    <xf numFmtId="10" fontId="2" fillId="0" borderId="2" xfId="1" applyNumberFormat="1" applyFont="1" applyBorder="1" applyAlignment="1">
      <alignment vertical="center"/>
    </xf>
    <xf numFmtId="2" fontId="2" fillId="9" borderId="0" xfId="0" applyNumberFormat="1" applyFont="1" applyFill="1" applyAlignment="1">
      <alignment vertical="center"/>
    </xf>
    <xf numFmtId="164" fontId="2" fillId="0" borderId="2" xfId="1" applyNumberFormat="1" applyFont="1" applyBorder="1" applyAlignment="1">
      <alignment horizontal="center" vertical="center"/>
    </xf>
    <xf numFmtId="2" fontId="2" fillId="0" borderId="2" xfId="1" applyNumberFormat="1" applyFont="1" applyBorder="1" applyAlignment="1">
      <alignment vertical="center"/>
    </xf>
    <xf numFmtId="10" fontId="2" fillId="3" borderId="2" xfId="1" applyNumberFormat="1" applyFont="1" applyFill="1" applyBorder="1" applyAlignment="1">
      <alignment vertical="center"/>
    </xf>
    <xf numFmtId="10" fontId="2" fillId="2" borderId="2" xfId="1" applyNumberFormat="1" applyFont="1" applyFill="1" applyBorder="1" applyAlignment="1">
      <alignment vertical="center"/>
    </xf>
    <xf numFmtId="10" fontId="2" fillId="12" borderId="2" xfId="1" applyNumberFormat="1" applyFont="1" applyFill="1" applyBorder="1" applyAlignment="1">
      <alignment vertical="center"/>
    </xf>
    <xf numFmtId="10" fontId="2" fillId="10" borderId="2" xfId="1" applyNumberFormat="1" applyFont="1" applyFill="1" applyBorder="1" applyAlignment="1">
      <alignment vertical="center"/>
    </xf>
    <xf numFmtId="164" fontId="5" fillId="0" borderId="2" xfId="1" applyNumberFormat="1" applyFont="1" applyBorder="1" applyAlignment="1">
      <alignment vertical="center"/>
    </xf>
    <xf numFmtId="0" fontId="2" fillId="11" borderId="0" xfId="0" applyFont="1" applyFill="1" applyAlignment="1">
      <alignment vertical="center"/>
    </xf>
    <xf numFmtId="0" fontId="2" fillId="12" borderId="0" xfId="0" applyFont="1" applyFill="1" applyAlignment="1">
      <alignment vertical="center"/>
    </xf>
    <xf numFmtId="2" fontId="2" fillId="0" borderId="0" xfId="1" applyNumberFormat="1" applyFont="1" applyBorder="1" applyAlignment="1">
      <alignment vertical="center"/>
    </xf>
    <xf numFmtId="10" fontId="2" fillId="4" borderId="2" xfId="1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6" xfId="0" applyFont="1" applyBorder="1" applyAlignment="1">
      <alignment horizontal="left" vertical="top"/>
    </xf>
    <xf numFmtId="0" fontId="2" fillId="13" borderId="5" xfId="0" applyFont="1" applyFill="1" applyBorder="1" applyAlignment="1">
      <alignment vertical="center"/>
    </xf>
    <xf numFmtId="164" fontId="2" fillId="13" borderId="2" xfId="1" applyNumberFormat="1" applyFont="1" applyFill="1" applyBorder="1" applyAlignment="1">
      <alignment horizontal="center" vertical="center"/>
    </xf>
    <xf numFmtId="164" fontId="2" fillId="13" borderId="3" xfId="1" applyNumberFormat="1" applyFont="1" applyFill="1" applyBorder="1" applyAlignment="1">
      <alignment horizontal="center" vertical="center"/>
    </xf>
    <xf numFmtId="164" fontId="2" fillId="13" borderId="2" xfId="1" applyNumberFormat="1" applyFont="1" applyFill="1" applyBorder="1" applyAlignment="1">
      <alignment vertical="center"/>
    </xf>
    <xf numFmtId="164" fontId="2" fillId="13" borderId="3" xfId="1" applyNumberFormat="1" applyFont="1" applyFill="1" applyBorder="1" applyAlignment="1">
      <alignment vertical="center"/>
    </xf>
    <xf numFmtId="10" fontId="2" fillId="13" borderId="2" xfId="1" applyNumberFormat="1" applyFont="1" applyFill="1" applyBorder="1" applyAlignment="1">
      <alignment horizontal="center" vertical="center"/>
    </xf>
    <xf numFmtId="10" fontId="2" fillId="13" borderId="3" xfId="1" applyNumberFormat="1" applyFont="1" applyFill="1" applyBorder="1" applyAlignment="1">
      <alignment horizontal="center" vertical="center"/>
    </xf>
    <xf numFmtId="164" fontId="2" fillId="13" borderId="2" xfId="1" applyNumberFormat="1" applyFont="1" applyFill="1" applyBorder="1" applyAlignment="1">
      <alignment horizontal="left" vertical="center"/>
    </xf>
    <xf numFmtId="164" fontId="2" fillId="13" borderId="3" xfId="1" applyNumberFormat="1" applyFont="1" applyFill="1" applyBorder="1" applyAlignment="1">
      <alignment horizontal="left" vertical="center"/>
    </xf>
    <xf numFmtId="10" fontId="2" fillId="13" borderId="1" xfId="1" applyNumberFormat="1" applyFont="1" applyFill="1" applyBorder="1" applyAlignment="1">
      <alignment horizontal="center" vertical="center"/>
    </xf>
    <xf numFmtId="164" fontId="5" fillId="14" borderId="2" xfId="1" applyNumberFormat="1" applyFont="1" applyFill="1" applyBorder="1" applyAlignment="1">
      <alignment vertical="center"/>
    </xf>
    <xf numFmtId="164" fontId="2" fillId="14" borderId="3" xfId="1" applyNumberFormat="1" applyFont="1" applyFill="1" applyBorder="1" applyAlignment="1">
      <alignment vertical="center"/>
    </xf>
    <xf numFmtId="164" fontId="2" fillId="14" borderId="4" xfId="1" applyNumberFormat="1" applyFont="1" applyFill="1" applyBorder="1" applyAlignment="1">
      <alignment vertical="center"/>
    </xf>
    <xf numFmtId="0" fontId="2" fillId="15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14" borderId="1" xfId="0" applyFont="1" applyFill="1" applyBorder="1" applyAlignment="1">
      <alignment vertical="center"/>
    </xf>
    <xf numFmtId="2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4" fontId="5" fillId="16" borderId="3" xfId="0" applyNumberFormat="1" applyFont="1" applyFill="1" applyBorder="1" applyAlignment="1">
      <alignment vertical="center"/>
    </xf>
    <xf numFmtId="164" fontId="5" fillId="16" borderId="4" xfId="0" applyNumberFormat="1" applyFont="1" applyFill="1" applyBorder="1" applyAlignment="1">
      <alignment vertical="center"/>
    </xf>
    <xf numFmtId="164" fontId="5" fillId="16" borderId="2" xfId="0" applyNumberFormat="1" applyFont="1" applyFill="1" applyBorder="1" applyAlignment="1">
      <alignment vertical="center"/>
    </xf>
    <xf numFmtId="10" fontId="2" fillId="17" borderId="3" xfId="0" applyNumberFormat="1" applyFont="1" applyFill="1" applyBorder="1" applyAlignment="1">
      <alignment vertical="center"/>
    </xf>
    <xf numFmtId="10" fontId="5" fillId="16" borderId="3" xfId="0" applyNumberFormat="1" applyFont="1" applyFill="1" applyBorder="1" applyAlignment="1">
      <alignment vertical="center"/>
    </xf>
    <xf numFmtId="2" fontId="2" fillId="16" borderId="0" xfId="0" applyNumberFormat="1" applyFont="1" applyFill="1" applyAlignment="1">
      <alignment vertical="center"/>
    </xf>
    <xf numFmtId="0" fontId="2" fillId="16" borderId="0" xfId="0" applyFont="1" applyFill="1" applyAlignment="1">
      <alignment vertical="center"/>
    </xf>
    <xf numFmtId="0" fontId="2" fillId="0" borderId="5" xfId="0" applyFont="1" applyBorder="1" applyAlignment="1">
      <alignment horizontal="left" vertical="top"/>
    </xf>
    <xf numFmtId="164" fontId="5" fillId="17" borderId="3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5" fillId="14" borderId="5" xfId="0" applyFont="1" applyFill="1" applyBorder="1" applyAlignment="1">
      <alignment vertical="center"/>
    </xf>
    <xf numFmtId="164" fontId="5" fillId="14" borderId="2" xfId="1" applyNumberFormat="1" applyFont="1" applyFill="1" applyBorder="1" applyAlignment="1">
      <alignment horizontal="left" vertical="center"/>
    </xf>
    <xf numFmtId="164" fontId="5" fillId="14" borderId="3" xfId="1" applyNumberFormat="1" applyFont="1" applyFill="1" applyBorder="1" applyAlignment="1">
      <alignment horizontal="left" vertical="center"/>
    </xf>
    <xf numFmtId="164" fontId="5" fillId="14" borderId="4" xfId="1" applyNumberFormat="1" applyFont="1" applyFill="1" applyBorder="1" applyAlignment="1">
      <alignment horizontal="left" vertical="center"/>
    </xf>
    <xf numFmtId="164" fontId="5" fillId="14" borderId="1" xfId="1" applyNumberFormat="1" applyFont="1" applyFill="1" applyBorder="1" applyAlignment="1">
      <alignment horizontal="center" vertical="center"/>
    </xf>
    <xf numFmtId="164" fontId="5" fillId="14" borderId="3" xfId="1" applyNumberFormat="1" applyFont="1" applyFill="1" applyBorder="1" applyAlignment="1">
      <alignment horizontal="center" vertical="center"/>
    </xf>
    <xf numFmtId="164" fontId="5" fillId="14" borderId="2" xfId="1" applyNumberFormat="1" applyFont="1" applyFill="1" applyBorder="1" applyAlignment="1">
      <alignment horizontal="center" vertical="center"/>
    </xf>
    <xf numFmtId="164" fontId="5" fillId="14" borderId="4" xfId="1" applyNumberFormat="1" applyFont="1" applyFill="1" applyBorder="1" applyAlignment="1">
      <alignment horizontal="center" vertical="center"/>
    </xf>
    <xf numFmtId="164" fontId="5" fillId="14" borderId="3" xfId="1" applyNumberFormat="1" applyFont="1" applyFill="1" applyBorder="1" applyAlignment="1">
      <alignment vertical="center"/>
    </xf>
    <xf numFmtId="164" fontId="5" fillId="14" borderId="2" xfId="0" applyNumberFormat="1" applyFont="1" applyFill="1" applyBorder="1" applyAlignment="1">
      <alignment vertical="center"/>
    </xf>
    <xf numFmtId="164" fontId="5" fillId="14" borderId="3" xfId="0" applyNumberFormat="1" applyFont="1" applyFill="1" applyBorder="1" applyAlignment="1">
      <alignment vertical="center"/>
    </xf>
    <xf numFmtId="164" fontId="5" fillId="14" borderId="4" xfId="0" applyNumberFormat="1" applyFont="1" applyFill="1" applyBorder="1" applyAlignment="1">
      <alignment vertical="center"/>
    </xf>
    <xf numFmtId="10" fontId="2" fillId="14" borderId="2" xfId="1" applyNumberFormat="1" applyFont="1" applyFill="1" applyBorder="1" applyAlignment="1">
      <alignment vertical="center"/>
    </xf>
    <xf numFmtId="2" fontId="2" fillId="14" borderId="2" xfId="1" applyNumberFormat="1" applyFont="1" applyFill="1" applyBorder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00FA71"/>
      <color rgb="FF00FFFF"/>
      <color rgb="FFFFCC66"/>
      <color rgb="FFFF6600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6"/>
  <sheetViews>
    <sheetView tabSelected="1" zoomScale="120" zoomScaleNormal="120" workbookViewId="0">
      <selection activeCell="I47" sqref="I47"/>
    </sheetView>
  </sheetViews>
  <sheetFormatPr baseColWidth="10" defaultColWidth="11.44140625" defaultRowHeight="15" customHeight="1"/>
  <cols>
    <col min="1" max="1" width="26.77734375" style="3" customWidth="1"/>
    <col min="2" max="8" width="6.6640625" style="3" customWidth="1"/>
    <col min="9" max="9" width="9.109375" style="3" customWidth="1"/>
    <col min="10" max="14" width="6.6640625" style="3" customWidth="1"/>
    <col min="15" max="15" width="8.44140625" style="3" customWidth="1"/>
    <col min="16" max="21" width="6.6640625" style="3" customWidth="1"/>
    <col min="22" max="16384" width="11.44140625" style="3"/>
  </cols>
  <sheetData>
    <row r="2" spans="1:22" ht="15" customHeight="1">
      <c r="A2" s="36" t="s">
        <v>11</v>
      </c>
      <c r="B2" s="15">
        <v>3658</v>
      </c>
      <c r="C2" s="3" t="s">
        <v>23</v>
      </c>
      <c r="F2" s="3" t="s">
        <v>13</v>
      </c>
      <c r="H2" s="3">
        <v>151.66999999999999</v>
      </c>
      <c r="I2" s="3" t="s">
        <v>14</v>
      </c>
      <c r="K2" s="36" t="s">
        <v>15</v>
      </c>
      <c r="M2" s="20">
        <f>B2/H2</f>
        <v>24.118151249423093</v>
      </c>
      <c r="N2" s="3" t="s">
        <v>22</v>
      </c>
    </row>
    <row r="3" spans="1:22" ht="15" customHeight="1">
      <c r="A3" s="36" t="s">
        <v>28</v>
      </c>
      <c r="B3" s="62">
        <v>3221</v>
      </c>
      <c r="C3" s="3" t="s">
        <v>23</v>
      </c>
      <c r="F3" s="3" t="s">
        <v>13</v>
      </c>
      <c r="H3" s="3">
        <v>151.66999999999999</v>
      </c>
      <c r="I3" s="3" t="s">
        <v>14</v>
      </c>
      <c r="K3" s="36" t="s">
        <v>15</v>
      </c>
      <c r="M3" s="61">
        <f>B3/H3</f>
        <v>21.236895892397971</v>
      </c>
      <c r="N3" s="3" t="s">
        <v>22</v>
      </c>
    </row>
    <row r="7" spans="1:22" ht="15" customHeight="1">
      <c r="B7" s="28" t="s">
        <v>20</v>
      </c>
      <c r="C7" s="28"/>
      <c r="D7" s="28" t="s">
        <v>21</v>
      </c>
      <c r="E7" s="28" t="s">
        <v>20</v>
      </c>
      <c r="F7" s="28"/>
      <c r="R7" s="29" t="s">
        <v>19</v>
      </c>
      <c r="S7" s="29"/>
      <c r="T7" s="28" t="s">
        <v>20</v>
      </c>
      <c r="U7" s="28"/>
      <c r="V7"/>
    </row>
    <row r="8" spans="1:22" ht="15" customHeight="1">
      <c r="B8" s="1">
        <v>4.1666666666666699E-2</v>
      </c>
      <c r="C8" s="1">
        <v>8.3333333333333301E-2</v>
      </c>
      <c r="D8" s="1">
        <v>0.125</v>
      </c>
      <c r="E8" s="1">
        <v>0.16666666666666666</v>
      </c>
      <c r="F8" s="1">
        <v>0.20833333333333334</v>
      </c>
      <c r="G8" s="1">
        <v>0.25</v>
      </c>
      <c r="H8" s="1">
        <v>0.29166666666666669</v>
      </c>
      <c r="I8" s="1">
        <v>0.33333333333333331</v>
      </c>
      <c r="J8" s="1">
        <v>0.375</v>
      </c>
      <c r="K8" s="1">
        <v>0.41666666666666669</v>
      </c>
      <c r="L8" s="2" t="s">
        <v>0</v>
      </c>
      <c r="M8" s="1">
        <v>0.66666666666666663</v>
      </c>
      <c r="N8" s="1">
        <v>0.70833333333333337</v>
      </c>
      <c r="O8" s="17">
        <v>0.73958333333333337</v>
      </c>
      <c r="P8" s="1">
        <v>0.79166666666666663</v>
      </c>
      <c r="Q8" s="1">
        <v>0.83333333333333337</v>
      </c>
      <c r="R8" s="1">
        <v>0.875</v>
      </c>
      <c r="S8" s="1">
        <v>0.91666666666666663</v>
      </c>
      <c r="T8" s="1">
        <v>0.95833333333333337</v>
      </c>
      <c r="U8" s="1">
        <v>1</v>
      </c>
      <c r="V8"/>
    </row>
    <row r="9" spans="1:22" ht="61.2">
      <c r="A9" s="34" t="s">
        <v>6</v>
      </c>
      <c r="B9" s="67" t="s">
        <v>1</v>
      </c>
      <c r="C9" s="67"/>
      <c r="D9" s="67"/>
      <c r="E9" s="67"/>
      <c r="F9" s="67"/>
      <c r="G9" s="68" t="s">
        <v>2</v>
      </c>
      <c r="H9" s="68"/>
      <c r="I9" s="18" t="s">
        <v>12</v>
      </c>
      <c r="J9" s="16"/>
      <c r="K9" s="16"/>
      <c r="L9" s="16" t="s">
        <v>3</v>
      </c>
      <c r="M9" s="16"/>
      <c r="N9" s="16"/>
      <c r="O9" s="18" t="s">
        <v>12</v>
      </c>
      <c r="P9" s="68" t="s">
        <v>2</v>
      </c>
      <c r="Q9" s="68"/>
      <c r="R9" s="67" t="s">
        <v>1</v>
      </c>
      <c r="S9" s="67"/>
      <c r="T9" s="67"/>
      <c r="U9" s="67"/>
      <c r="V9"/>
    </row>
    <row r="10" spans="1:22" ht="16.8" customHeight="1">
      <c r="A10" s="4" t="s">
        <v>10</v>
      </c>
      <c r="B10" s="24">
        <v>0.7</v>
      </c>
      <c r="C10" s="24">
        <v>0.7</v>
      </c>
      <c r="D10" s="24">
        <v>0.7</v>
      </c>
      <c r="E10" s="24">
        <v>0.7</v>
      </c>
      <c r="F10" s="24">
        <v>0.7</v>
      </c>
      <c r="G10" s="23">
        <v>0.25</v>
      </c>
      <c r="H10" s="23">
        <v>0.25</v>
      </c>
      <c r="I10" s="26">
        <v>0.1</v>
      </c>
      <c r="J10" s="31"/>
      <c r="K10" s="31"/>
      <c r="L10" s="31"/>
      <c r="M10" s="31"/>
      <c r="N10" s="31"/>
      <c r="O10" s="26">
        <v>0.1</v>
      </c>
      <c r="P10" s="23">
        <v>0.25</v>
      </c>
      <c r="Q10" s="23">
        <v>0.25</v>
      </c>
      <c r="R10" s="25">
        <v>0.5</v>
      </c>
      <c r="S10" s="25">
        <v>0.5</v>
      </c>
      <c r="T10" s="24">
        <v>0.7</v>
      </c>
      <c r="U10" s="24">
        <v>0.7</v>
      </c>
      <c r="V10"/>
    </row>
    <row r="11" spans="1:22" ht="15" customHeight="1">
      <c r="A11" s="4" t="s">
        <v>4</v>
      </c>
      <c r="B11" s="5">
        <f>M2*B10</f>
        <v>16.882705874596162</v>
      </c>
      <c r="C11" s="5">
        <f>M2*C10</f>
        <v>16.882705874596162</v>
      </c>
      <c r="D11" s="5">
        <f>M2*D10</f>
        <v>16.882705874596162</v>
      </c>
      <c r="E11" s="5">
        <f>M2*E10</f>
        <v>16.882705874596162</v>
      </c>
      <c r="F11" s="5">
        <f>M2*F10</f>
        <v>16.882705874596162</v>
      </c>
      <c r="G11" s="5">
        <f>M2*G10</f>
        <v>6.0295378123557732</v>
      </c>
      <c r="H11" s="5">
        <f>M2*H10</f>
        <v>6.0295378123557732</v>
      </c>
      <c r="I11" s="5">
        <f>M2*I10</f>
        <v>2.4118151249423097</v>
      </c>
      <c r="J11" s="5"/>
      <c r="K11" s="5"/>
      <c r="L11" s="5"/>
      <c r="M11" s="5"/>
      <c r="N11" s="5"/>
      <c r="O11" s="5">
        <f>M2*O10</f>
        <v>2.4118151249423097</v>
      </c>
      <c r="P11" s="5">
        <f>M2*P10</f>
        <v>6.0295378123557732</v>
      </c>
      <c r="Q11" s="5">
        <f>M2*Q10</f>
        <v>6.0295378123557732</v>
      </c>
      <c r="R11" s="5">
        <f>M2*R10</f>
        <v>12.059075624711546</v>
      </c>
      <c r="S11" s="5">
        <f>M2*S10</f>
        <v>12.059075624711546</v>
      </c>
      <c r="T11" s="5">
        <f>M2*T10</f>
        <v>16.882705874596162</v>
      </c>
      <c r="U11" s="5">
        <f>M2*U10</f>
        <v>16.882705874596162</v>
      </c>
      <c r="V11"/>
    </row>
    <row r="12" spans="1:22" ht="15" customHeight="1">
      <c r="A12" s="38"/>
      <c r="B12" s="43"/>
      <c r="C12" s="44"/>
      <c r="D12" s="44"/>
      <c r="E12" s="44"/>
      <c r="F12" s="44"/>
      <c r="G12" s="43"/>
      <c r="H12" s="43"/>
      <c r="I12" s="43"/>
      <c r="J12" s="44"/>
      <c r="K12" s="44"/>
      <c r="L12" s="44"/>
      <c r="M12" s="44"/>
      <c r="N12" s="44"/>
      <c r="O12" s="43"/>
      <c r="P12" s="43"/>
      <c r="Q12" s="43"/>
      <c r="R12" s="43"/>
      <c r="S12" s="47"/>
      <c r="T12" s="45"/>
      <c r="U12" s="46"/>
      <c r="V12"/>
    </row>
    <row r="13" spans="1:22" ht="15" customHeight="1">
      <c r="A13" s="69" t="s">
        <v>36</v>
      </c>
      <c r="B13" s="70">
        <v>13</v>
      </c>
      <c r="C13" s="71">
        <v>13</v>
      </c>
      <c r="D13" s="71">
        <v>13</v>
      </c>
      <c r="E13" s="71">
        <v>13</v>
      </c>
      <c r="F13" s="72">
        <v>13</v>
      </c>
      <c r="G13" s="73">
        <v>4.5</v>
      </c>
      <c r="H13" s="73">
        <v>3.5</v>
      </c>
      <c r="I13" s="73">
        <v>1.5</v>
      </c>
      <c r="J13" s="74" t="s">
        <v>24</v>
      </c>
      <c r="K13" s="74" t="s">
        <v>24</v>
      </c>
      <c r="L13" s="74" t="s">
        <v>24</v>
      </c>
      <c r="M13" s="74" t="s">
        <v>24</v>
      </c>
      <c r="N13" s="74" t="s">
        <v>24</v>
      </c>
      <c r="O13" s="73">
        <v>1.5</v>
      </c>
      <c r="P13" s="73">
        <v>3.5</v>
      </c>
      <c r="Q13" s="73">
        <v>4.5</v>
      </c>
      <c r="R13" s="75">
        <v>10</v>
      </c>
      <c r="S13" s="76">
        <v>10</v>
      </c>
      <c r="T13" s="70">
        <v>13</v>
      </c>
      <c r="U13" s="71">
        <v>13</v>
      </c>
      <c r="V13"/>
    </row>
    <row r="14" spans="1:22" ht="15" customHeight="1">
      <c r="A14" s="65" t="s">
        <v>5</v>
      </c>
      <c r="B14" s="21" t="s">
        <v>16</v>
      </c>
      <c r="C14" s="21" t="s">
        <v>16</v>
      </c>
      <c r="D14" s="21" t="s">
        <v>16</v>
      </c>
      <c r="E14" s="21" t="s">
        <v>16</v>
      </c>
      <c r="F14" s="21" t="s">
        <v>16</v>
      </c>
      <c r="G14" s="21" t="s">
        <v>16</v>
      </c>
      <c r="H14" s="21" t="s">
        <v>16</v>
      </c>
      <c r="I14" s="21" t="s">
        <v>16</v>
      </c>
      <c r="J14" s="21"/>
      <c r="K14" s="21"/>
      <c r="L14" s="21"/>
      <c r="M14" s="21"/>
      <c r="N14" s="21"/>
      <c r="O14" s="21" t="s">
        <v>16</v>
      </c>
      <c r="P14" s="21" t="s">
        <v>16</v>
      </c>
      <c r="Q14" s="21" t="s">
        <v>16</v>
      </c>
      <c r="R14" s="21" t="s">
        <v>16</v>
      </c>
      <c r="S14" s="21" t="s">
        <v>16</v>
      </c>
      <c r="T14" s="21" t="s">
        <v>16</v>
      </c>
      <c r="U14" s="21" t="s">
        <v>16</v>
      </c>
    </row>
    <row r="15" spans="1:22" ht="15" customHeight="1">
      <c r="A15" s="66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</row>
    <row r="16" spans="1:22" ht="15" customHeight="1">
      <c r="A16" s="4" t="s">
        <v>25</v>
      </c>
      <c r="B16" s="27" t="s">
        <v>26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</row>
    <row r="17" spans="1:22" ht="15" customHeight="1">
      <c r="A17" s="4" t="s">
        <v>17</v>
      </c>
      <c r="B17" s="19">
        <v>7.0000000000000007E-2</v>
      </c>
      <c r="C17" s="19">
        <v>7.0000000000000007E-2</v>
      </c>
      <c r="D17" s="19">
        <v>7.0000000000000007E-2</v>
      </c>
      <c r="E17" s="19">
        <v>7.0000000000000007E-2</v>
      </c>
      <c r="F17" s="19">
        <v>7.0000000000000007E-2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>
        <v>7.0000000000000007E-2</v>
      </c>
      <c r="S17" s="19">
        <v>7.0000000000000007E-2</v>
      </c>
      <c r="T17" s="19">
        <v>7.0000000000000007E-2</v>
      </c>
      <c r="U17" s="19">
        <v>7.0000000000000007E-2</v>
      </c>
    </row>
    <row r="18" spans="1:22" ht="15" customHeight="1">
      <c r="A18" s="4" t="s">
        <v>18</v>
      </c>
      <c r="B18" s="22">
        <f>B17*60</f>
        <v>4.2</v>
      </c>
      <c r="C18" s="22">
        <f>C17*60</f>
        <v>4.2</v>
      </c>
      <c r="D18" s="22">
        <f>D17*60</f>
        <v>4.2</v>
      </c>
      <c r="E18" s="22">
        <f>E17*60</f>
        <v>4.2</v>
      </c>
      <c r="F18" s="22">
        <f>F17*60</f>
        <v>4.2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>
        <f>R17*60</f>
        <v>4.2</v>
      </c>
      <c r="S18" s="22">
        <f>S17*60</f>
        <v>4.2</v>
      </c>
      <c r="T18" s="22">
        <f>T17*60</f>
        <v>4.2</v>
      </c>
      <c r="U18" s="22">
        <f>U17*60</f>
        <v>4.2</v>
      </c>
    </row>
    <row r="19" spans="1:22" ht="15" customHeight="1">
      <c r="A19" s="1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2" ht="15" customHeight="1">
      <c r="A20" s="1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2" ht="15" customHeight="1">
      <c r="B21" s="28" t="s">
        <v>20</v>
      </c>
      <c r="C21" s="28"/>
      <c r="D21" s="28" t="s">
        <v>21</v>
      </c>
      <c r="E21" s="28" t="s">
        <v>20</v>
      </c>
      <c r="F21" s="28"/>
      <c r="R21" s="29" t="s">
        <v>19</v>
      </c>
      <c r="S21" s="29"/>
      <c r="T21" s="28" t="s">
        <v>20</v>
      </c>
      <c r="U21" s="28"/>
      <c r="V21"/>
    </row>
    <row r="22" spans="1:22" ht="15" customHeight="1">
      <c r="B22" s="1">
        <v>4.1666666666666699E-2</v>
      </c>
      <c r="C22" s="1">
        <v>8.3333333333333301E-2</v>
      </c>
      <c r="D22" s="1">
        <v>0.125</v>
      </c>
      <c r="E22" s="1">
        <v>0.16666666666666666</v>
      </c>
      <c r="F22" s="1">
        <v>0.20833333333333334</v>
      </c>
      <c r="G22" s="1">
        <v>0.25</v>
      </c>
      <c r="H22" s="1">
        <v>0.29166666666666669</v>
      </c>
      <c r="I22" s="1">
        <v>0.33333333333333331</v>
      </c>
      <c r="J22" s="1">
        <v>0.375</v>
      </c>
      <c r="K22" s="1">
        <v>0.41666666666666669</v>
      </c>
      <c r="L22" s="2" t="s">
        <v>0</v>
      </c>
      <c r="M22" s="1">
        <v>0.66666666666666663</v>
      </c>
      <c r="N22" s="1">
        <v>0.70833333333333337</v>
      </c>
      <c r="O22" s="17">
        <v>0.73958333333333337</v>
      </c>
      <c r="P22" s="1">
        <v>0.79166666666666663</v>
      </c>
      <c r="Q22" s="1">
        <v>0.83333333333333337</v>
      </c>
      <c r="R22" s="1">
        <v>0.875</v>
      </c>
      <c r="S22" s="1">
        <v>0.91666666666666663</v>
      </c>
      <c r="T22" s="1">
        <v>0.95833333333333337</v>
      </c>
      <c r="U22" s="1">
        <v>1</v>
      </c>
      <c r="V22"/>
    </row>
    <row r="23" spans="1:22" ht="70.2">
      <c r="A23" s="33" t="s">
        <v>7</v>
      </c>
      <c r="B23" s="67" t="s">
        <v>1</v>
      </c>
      <c r="C23" s="67"/>
      <c r="D23" s="67"/>
      <c r="E23" s="67"/>
      <c r="F23" s="67"/>
      <c r="G23" s="68" t="s">
        <v>2</v>
      </c>
      <c r="H23" s="68"/>
      <c r="I23" s="18" t="s">
        <v>12</v>
      </c>
      <c r="J23" s="16"/>
      <c r="K23" s="16"/>
      <c r="L23" s="16" t="s">
        <v>3</v>
      </c>
      <c r="M23" s="16"/>
      <c r="N23" s="16"/>
      <c r="O23" s="18" t="s">
        <v>12</v>
      </c>
      <c r="P23" s="68" t="s">
        <v>2</v>
      </c>
      <c r="Q23" s="68"/>
      <c r="R23" s="67" t="s">
        <v>1</v>
      </c>
      <c r="S23" s="67"/>
      <c r="T23" s="67"/>
      <c r="U23" s="67"/>
      <c r="V23"/>
    </row>
    <row r="24" spans="1:22" ht="15" customHeight="1">
      <c r="A24" s="4" t="s">
        <v>10</v>
      </c>
      <c r="B24" s="24">
        <v>0.8</v>
      </c>
      <c r="C24" s="24">
        <v>0.8</v>
      </c>
      <c r="D24" s="24">
        <v>0.8</v>
      </c>
      <c r="E24" s="24">
        <v>0.8</v>
      </c>
      <c r="F24" s="24">
        <v>0.8</v>
      </c>
      <c r="G24" s="23">
        <v>0.35</v>
      </c>
      <c r="H24" s="23">
        <v>0.35</v>
      </c>
      <c r="I24" s="26">
        <v>0.2</v>
      </c>
      <c r="J24" s="31">
        <v>0.2</v>
      </c>
      <c r="K24" s="31">
        <v>0.2</v>
      </c>
      <c r="L24" s="31">
        <v>0.2</v>
      </c>
      <c r="M24" s="31">
        <v>0.2</v>
      </c>
      <c r="N24" s="31">
        <v>0.2</v>
      </c>
      <c r="O24" s="26">
        <v>0.2</v>
      </c>
      <c r="P24" s="23">
        <v>0.35</v>
      </c>
      <c r="Q24" s="23">
        <v>0.35</v>
      </c>
      <c r="R24" s="25">
        <v>0.6</v>
      </c>
      <c r="S24" s="25">
        <v>0.6</v>
      </c>
      <c r="T24" s="24">
        <v>0.8</v>
      </c>
      <c r="U24" s="24">
        <v>0.8</v>
      </c>
      <c r="V24"/>
    </row>
    <row r="25" spans="1:22" ht="15" customHeight="1">
      <c r="A25" s="4" t="s">
        <v>4</v>
      </c>
      <c r="B25" s="5">
        <f>M2*B24</f>
        <v>19.294520999538477</v>
      </c>
      <c r="C25" s="5">
        <f>M2*C24</f>
        <v>19.294520999538477</v>
      </c>
      <c r="D25" s="5">
        <f>M2*D24</f>
        <v>19.294520999538477</v>
      </c>
      <c r="E25" s="5">
        <f>M2*E24</f>
        <v>19.294520999538477</v>
      </c>
      <c r="F25" s="5">
        <f>M2*F24</f>
        <v>19.294520999538477</v>
      </c>
      <c r="G25" s="5">
        <f>M2*G24</f>
        <v>8.4413529372980811</v>
      </c>
      <c r="H25" s="5">
        <f>M2*H24</f>
        <v>8.4413529372980811</v>
      </c>
      <c r="I25" s="5">
        <f>M2*I24</f>
        <v>4.8236302498846193</v>
      </c>
      <c r="J25" s="5">
        <f>M2*J24</f>
        <v>4.8236302498846193</v>
      </c>
      <c r="K25" s="5">
        <f>M2*K24</f>
        <v>4.8236302498846193</v>
      </c>
      <c r="L25" s="5">
        <f>M2*L24</f>
        <v>4.8236302498846193</v>
      </c>
      <c r="M25" s="5">
        <f>M2*M24</f>
        <v>4.8236302498846193</v>
      </c>
      <c r="N25" s="5">
        <f>M2*N24</f>
        <v>4.8236302498846193</v>
      </c>
      <c r="O25" s="5">
        <f>M2*O24</f>
        <v>4.8236302498846193</v>
      </c>
      <c r="P25" s="5">
        <f>M2*P24</f>
        <v>8.4413529372980811</v>
      </c>
      <c r="Q25" s="5">
        <f>M2*Q24</f>
        <v>8.4413529372980811</v>
      </c>
      <c r="R25" s="5">
        <f>M2*R24</f>
        <v>14.470890749653854</v>
      </c>
      <c r="S25" s="5">
        <f>M2*S24</f>
        <v>14.470890749653854</v>
      </c>
      <c r="T25" s="5">
        <f>M2*T24</f>
        <v>19.294520999538477</v>
      </c>
      <c r="U25" s="5">
        <f>M2*U24</f>
        <v>19.294520999538477</v>
      </c>
      <c r="V25"/>
    </row>
    <row r="26" spans="1:22" ht="15" customHeight="1">
      <c r="A26" s="38"/>
      <c r="B26" s="39"/>
      <c r="C26" s="40"/>
      <c r="D26" s="40"/>
      <c r="E26" s="40"/>
      <c r="F26" s="40"/>
      <c r="G26" s="41"/>
      <c r="H26" s="42"/>
      <c r="I26" s="39"/>
      <c r="J26" s="40"/>
      <c r="K26" s="40"/>
      <c r="L26" s="40"/>
      <c r="M26" s="40"/>
      <c r="N26" s="40"/>
      <c r="O26" s="40"/>
      <c r="P26" s="41"/>
      <c r="Q26" s="42"/>
      <c r="R26" s="41"/>
      <c r="S26" s="42"/>
      <c r="T26" s="41"/>
      <c r="U26" s="41"/>
      <c r="V26"/>
    </row>
    <row r="27" spans="1:22" ht="15" customHeight="1">
      <c r="A27" s="69" t="s">
        <v>35</v>
      </c>
      <c r="B27" s="75">
        <v>14</v>
      </c>
      <c r="C27" s="74">
        <v>14</v>
      </c>
      <c r="D27" s="74">
        <v>14</v>
      </c>
      <c r="E27" s="74">
        <v>14</v>
      </c>
      <c r="F27" s="74">
        <v>14</v>
      </c>
      <c r="G27" s="48">
        <v>6</v>
      </c>
      <c r="H27" s="77">
        <v>6</v>
      </c>
      <c r="I27" s="75">
        <v>3</v>
      </c>
      <c r="J27" s="74">
        <v>3</v>
      </c>
      <c r="K27" s="74">
        <v>3</v>
      </c>
      <c r="L27" s="74">
        <v>3</v>
      </c>
      <c r="M27" s="74">
        <v>3</v>
      </c>
      <c r="N27" s="74">
        <v>3</v>
      </c>
      <c r="O27" s="74">
        <v>3</v>
      </c>
      <c r="P27" s="48">
        <v>6</v>
      </c>
      <c r="Q27" s="77">
        <v>6</v>
      </c>
      <c r="R27" s="48">
        <v>12</v>
      </c>
      <c r="S27" s="77">
        <v>12</v>
      </c>
      <c r="T27" s="48">
        <v>14</v>
      </c>
      <c r="U27" s="77">
        <v>14</v>
      </c>
      <c r="V27"/>
    </row>
    <row r="28" spans="1:22" ht="15" customHeight="1">
      <c r="A28" s="65" t="s">
        <v>5</v>
      </c>
      <c r="B28" s="21" t="s">
        <v>16</v>
      </c>
      <c r="C28" s="21" t="s">
        <v>16</v>
      </c>
      <c r="D28" s="21" t="s">
        <v>16</v>
      </c>
      <c r="E28" s="21" t="s">
        <v>16</v>
      </c>
      <c r="F28" s="21" t="s">
        <v>16</v>
      </c>
      <c r="G28" s="21" t="s">
        <v>16</v>
      </c>
      <c r="H28" s="21" t="s">
        <v>16</v>
      </c>
      <c r="I28" s="21" t="s">
        <v>16</v>
      </c>
      <c r="J28" s="21" t="s">
        <v>16</v>
      </c>
      <c r="K28" s="21" t="s">
        <v>16</v>
      </c>
      <c r="L28" s="21" t="s">
        <v>16</v>
      </c>
      <c r="M28" s="21" t="s">
        <v>16</v>
      </c>
      <c r="N28" s="21" t="s">
        <v>16</v>
      </c>
      <c r="O28" s="21" t="s">
        <v>16</v>
      </c>
      <c r="P28" s="21" t="s">
        <v>16</v>
      </c>
      <c r="Q28" s="21" t="s">
        <v>16</v>
      </c>
      <c r="R28" s="21" t="s">
        <v>16</v>
      </c>
      <c r="S28" s="21" t="s">
        <v>16</v>
      </c>
      <c r="T28" s="21" t="s">
        <v>16</v>
      </c>
      <c r="U28" s="21" t="s">
        <v>16</v>
      </c>
    </row>
    <row r="29" spans="1:22" ht="15" customHeight="1">
      <c r="A29" s="66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/>
    </row>
    <row r="30" spans="1:22" ht="15" customHeight="1">
      <c r="A30" s="4" t="s">
        <v>25</v>
      </c>
      <c r="B30" s="27" t="s">
        <v>26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7"/>
    </row>
    <row r="31" spans="1:22" ht="15" customHeight="1">
      <c r="A31" s="4" t="s">
        <v>17</v>
      </c>
      <c r="B31" s="19">
        <v>7.0000000000000007E-2</v>
      </c>
      <c r="C31" s="19">
        <v>7.0000000000000007E-2</v>
      </c>
      <c r="D31" s="19">
        <v>7.0000000000000007E-2</v>
      </c>
      <c r="E31" s="19">
        <v>7.0000000000000007E-2</v>
      </c>
      <c r="F31" s="19">
        <v>7.0000000000000007E-2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>
        <v>7.0000000000000007E-2</v>
      </c>
      <c r="S31" s="19">
        <v>7.0000000000000007E-2</v>
      </c>
      <c r="T31" s="19">
        <v>7.0000000000000007E-2</v>
      </c>
      <c r="U31" s="19">
        <v>7.0000000000000007E-2</v>
      </c>
    </row>
    <row r="32" spans="1:22" ht="15" customHeight="1">
      <c r="A32" s="4" t="s">
        <v>18</v>
      </c>
      <c r="B32" s="22">
        <f>B31*60</f>
        <v>4.2</v>
      </c>
      <c r="C32" s="22">
        <f>C31*60</f>
        <v>4.2</v>
      </c>
      <c r="D32" s="22">
        <f>D31*60</f>
        <v>4.2</v>
      </c>
      <c r="E32" s="22">
        <f>E31*60</f>
        <v>4.2</v>
      </c>
      <c r="F32" s="22">
        <f>F31*60</f>
        <v>4.2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>
        <f>R31*60</f>
        <v>4.2</v>
      </c>
      <c r="S32" s="22">
        <f>S31*60</f>
        <v>4.2</v>
      </c>
      <c r="T32" s="22">
        <f>T31*60</f>
        <v>4.2</v>
      </c>
      <c r="U32" s="22">
        <f>U31*60</f>
        <v>4.2</v>
      </c>
    </row>
    <row r="33" spans="1:22" ht="15" customHeigh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2" ht="15" customHeight="1">
      <c r="A34" s="1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2" ht="15" customHeight="1">
      <c r="A35" s="11"/>
      <c r="B35" s="28" t="s">
        <v>20</v>
      </c>
      <c r="C35" s="28"/>
      <c r="D35" s="28" t="s">
        <v>21</v>
      </c>
      <c r="E35" s="28" t="s">
        <v>20</v>
      </c>
      <c r="F35" s="28"/>
      <c r="R35" s="29" t="s">
        <v>19</v>
      </c>
      <c r="S35" s="29"/>
      <c r="T35" s="28" t="s">
        <v>20</v>
      </c>
      <c r="U35" s="28"/>
    </row>
    <row r="36" spans="1:22" ht="15" customHeight="1">
      <c r="B36" s="1">
        <v>4.1666666666666699E-2</v>
      </c>
      <c r="C36" s="1">
        <v>8.3333333333333301E-2</v>
      </c>
      <c r="D36" s="1">
        <v>0.125</v>
      </c>
      <c r="E36" s="1">
        <v>0.16666666666666666</v>
      </c>
      <c r="F36" s="1">
        <v>0.20833333333333334</v>
      </c>
      <c r="G36" s="1">
        <v>0.25</v>
      </c>
      <c r="H36" s="1">
        <v>0.29166666666666669</v>
      </c>
      <c r="I36" s="1">
        <v>0.33333333333333331</v>
      </c>
      <c r="J36" s="1">
        <v>0.375</v>
      </c>
      <c r="K36" s="1">
        <v>0.41666666666666669</v>
      </c>
      <c r="L36" s="2" t="s">
        <v>0</v>
      </c>
      <c r="M36" s="1">
        <v>0.66666666666666663</v>
      </c>
      <c r="N36" s="1">
        <v>0.70833333333333337</v>
      </c>
      <c r="O36" s="17">
        <v>0.73958333333333337</v>
      </c>
      <c r="P36" s="1">
        <v>0.79166666666666663</v>
      </c>
      <c r="Q36" s="1">
        <v>0.83333333333333337</v>
      </c>
      <c r="R36" s="1">
        <v>0.875</v>
      </c>
      <c r="S36" s="1">
        <v>0.91666666666666663</v>
      </c>
      <c r="T36" s="1">
        <v>0.95833333333333337</v>
      </c>
      <c r="U36" s="1">
        <v>1</v>
      </c>
    </row>
    <row r="37" spans="1:22" ht="70.2">
      <c r="A37" s="32" t="s">
        <v>9</v>
      </c>
      <c r="B37" s="67" t="s">
        <v>1</v>
      </c>
      <c r="C37" s="67"/>
      <c r="D37" s="67"/>
      <c r="E37" s="67"/>
      <c r="F37" s="67"/>
      <c r="G37" s="68" t="s">
        <v>2</v>
      </c>
      <c r="H37" s="68"/>
      <c r="I37" s="18" t="s">
        <v>12</v>
      </c>
      <c r="J37" s="16"/>
      <c r="K37" s="16"/>
      <c r="L37" s="16" t="s">
        <v>3</v>
      </c>
      <c r="M37" s="16"/>
      <c r="N37" s="16"/>
      <c r="O37" s="18" t="s">
        <v>12</v>
      </c>
      <c r="P37" s="68" t="s">
        <v>2</v>
      </c>
      <c r="Q37" s="68"/>
      <c r="R37" s="67" t="s">
        <v>1</v>
      </c>
      <c r="S37" s="67"/>
      <c r="T37" s="67"/>
      <c r="U37" s="67"/>
      <c r="V37"/>
    </row>
    <row r="38" spans="1:22" ht="15" customHeight="1">
      <c r="A38" s="4" t="s">
        <v>10</v>
      </c>
      <c r="B38" s="24">
        <v>1.5</v>
      </c>
      <c r="C38" s="24">
        <v>1.5</v>
      </c>
      <c r="D38" s="24">
        <v>1.5</v>
      </c>
      <c r="E38" s="24">
        <v>1.5</v>
      </c>
      <c r="F38" s="24">
        <v>1.5</v>
      </c>
      <c r="G38" s="23">
        <v>1</v>
      </c>
      <c r="H38" s="23">
        <v>1</v>
      </c>
      <c r="I38" s="26">
        <v>1</v>
      </c>
      <c r="J38" s="31">
        <v>1</v>
      </c>
      <c r="K38" s="31">
        <v>1</v>
      </c>
      <c r="L38" s="31">
        <v>1</v>
      </c>
      <c r="M38" s="31">
        <v>1</v>
      </c>
      <c r="N38" s="31">
        <v>1</v>
      </c>
      <c r="O38" s="26">
        <v>1</v>
      </c>
      <c r="P38" s="23">
        <v>1</v>
      </c>
      <c r="Q38" s="23">
        <v>1</v>
      </c>
      <c r="R38" s="25">
        <v>1</v>
      </c>
      <c r="S38" s="25">
        <v>1</v>
      </c>
      <c r="T38" s="24">
        <v>1.5</v>
      </c>
      <c r="U38" s="24">
        <v>1.5</v>
      </c>
    </row>
    <row r="39" spans="1:22" ht="15" customHeight="1">
      <c r="A39" s="4" t="s">
        <v>4</v>
      </c>
      <c r="B39" s="5">
        <f>M2*B38</f>
        <v>36.177226874134639</v>
      </c>
      <c r="C39" s="5">
        <f>M2*C38</f>
        <v>36.177226874134639</v>
      </c>
      <c r="D39" s="5">
        <f>M2*D38</f>
        <v>36.177226874134639</v>
      </c>
      <c r="E39" s="5">
        <f>M2*E38</f>
        <v>36.177226874134639</v>
      </c>
      <c r="F39" s="5">
        <f>M2*F38</f>
        <v>36.177226874134639</v>
      </c>
      <c r="G39" s="5">
        <f>M2*G38</f>
        <v>24.118151249423093</v>
      </c>
      <c r="H39" s="5">
        <f>M2*H38</f>
        <v>24.118151249423093</v>
      </c>
      <c r="I39" s="5">
        <f>M2*I38</f>
        <v>24.118151249423093</v>
      </c>
      <c r="J39" s="5">
        <f>M2*J38</f>
        <v>24.118151249423093</v>
      </c>
      <c r="K39" s="5">
        <f>M2*K38</f>
        <v>24.118151249423093</v>
      </c>
      <c r="L39" s="5">
        <f>M2*L38</f>
        <v>24.118151249423093</v>
      </c>
      <c r="M39" s="5">
        <f>M2*M38</f>
        <v>24.118151249423093</v>
      </c>
      <c r="N39" s="5">
        <f>M2*N38</f>
        <v>24.118151249423093</v>
      </c>
      <c r="O39" s="5">
        <f>M2*O38</f>
        <v>24.118151249423093</v>
      </c>
      <c r="P39" s="5">
        <f>M2*P38</f>
        <v>24.118151249423093</v>
      </c>
      <c r="Q39" s="5">
        <f>M2*Q38</f>
        <v>24.118151249423093</v>
      </c>
      <c r="R39" s="5">
        <f>M2*R38</f>
        <v>24.118151249423093</v>
      </c>
      <c r="S39" s="5">
        <f>M2*S38</f>
        <v>24.118151249423093</v>
      </c>
      <c r="T39" s="5">
        <f>M2*T38</f>
        <v>36.177226874134639</v>
      </c>
      <c r="U39" s="5">
        <f>M2*U38</f>
        <v>36.177226874134639</v>
      </c>
    </row>
    <row r="40" spans="1:22" ht="15" customHeight="1">
      <c r="A40" s="63" t="s">
        <v>5</v>
      </c>
      <c r="B40" s="21" t="s">
        <v>16</v>
      </c>
      <c r="C40" s="21" t="s">
        <v>16</v>
      </c>
      <c r="D40" s="21" t="s">
        <v>16</v>
      </c>
      <c r="E40" s="21" t="s">
        <v>16</v>
      </c>
      <c r="F40" s="21" t="s">
        <v>16</v>
      </c>
      <c r="G40" s="21" t="s">
        <v>16</v>
      </c>
      <c r="H40" s="21" t="s">
        <v>16</v>
      </c>
      <c r="I40" s="21" t="s">
        <v>16</v>
      </c>
      <c r="J40" s="21" t="s">
        <v>16</v>
      </c>
      <c r="K40" s="21" t="s">
        <v>16</v>
      </c>
      <c r="L40" s="21" t="s">
        <v>16</v>
      </c>
      <c r="M40" s="21" t="s">
        <v>16</v>
      </c>
      <c r="N40" s="21" t="s">
        <v>16</v>
      </c>
      <c r="O40" s="21" t="s">
        <v>16</v>
      </c>
      <c r="P40" s="21" t="s">
        <v>16</v>
      </c>
      <c r="Q40" s="21" t="s">
        <v>16</v>
      </c>
      <c r="R40" s="21" t="s">
        <v>16</v>
      </c>
      <c r="S40" s="21" t="s">
        <v>16</v>
      </c>
      <c r="T40" s="21" t="s">
        <v>16</v>
      </c>
      <c r="U40" s="21" t="s">
        <v>16</v>
      </c>
    </row>
    <row r="41" spans="1:22" ht="15" customHeight="1">
      <c r="A41" s="53" t="s">
        <v>38</v>
      </c>
      <c r="B41" s="78">
        <v>36</v>
      </c>
      <c r="C41" s="79">
        <v>36</v>
      </c>
      <c r="D41" s="79">
        <v>36</v>
      </c>
      <c r="E41" s="79">
        <v>36</v>
      </c>
      <c r="F41" s="79">
        <v>36</v>
      </c>
      <c r="G41" s="79">
        <v>24</v>
      </c>
      <c r="H41" s="79">
        <v>24</v>
      </c>
      <c r="I41" s="79">
        <v>24</v>
      </c>
      <c r="J41" s="79">
        <v>24</v>
      </c>
      <c r="K41" s="79">
        <v>24</v>
      </c>
      <c r="L41" s="79">
        <v>24</v>
      </c>
      <c r="M41" s="79">
        <v>24</v>
      </c>
      <c r="N41" s="79">
        <v>24</v>
      </c>
      <c r="O41" s="79">
        <v>24</v>
      </c>
      <c r="P41" s="79">
        <v>24</v>
      </c>
      <c r="Q41" s="79">
        <v>24</v>
      </c>
      <c r="R41" s="79">
        <v>24</v>
      </c>
      <c r="S41" s="79">
        <v>24</v>
      </c>
      <c r="T41" s="79">
        <v>36</v>
      </c>
      <c r="U41" s="80">
        <v>36</v>
      </c>
      <c r="V41" s="3" t="s">
        <v>37</v>
      </c>
    </row>
    <row r="42" spans="1:22" ht="15" customHeight="1">
      <c r="A42" s="37"/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59">
        <v>1</v>
      </c>
      <c r="S42" s="9"/>
      <c r="T42" s="60">
        <v>1.5</v>
      </c>
      <c r="U42" s="10"/>
      <c r="V42" s="3" t="s">
        <v>37</v>
      </c>
    </row>
    <row r="43" spans="1:22" ht="15" customHeight="1">
      <c r="A43" s="4" t="s">
        <v>25</v>
      </c>
      <c r="B43" s="48" t="s">
        <v>40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50"/>
    </row>
    <row r="44" spans="1:22" ht="15" customHeight="1">
      <c r="A44" s="4" t="s">
        <v>17</v>
      </c>
      <c r="B44" s="19">
        <v>7.0000000000000007E-2</v>
      </c>
      <c r="C44" s="19">
        <v>7.0000000000000007E-2</v>
      </c>
      <c r="D44" s="19">
        <v>7.0000000000000007E-2</v>
      </c>
      <c r="E44" s="19">
        <v>7.0000000000000007E-2</v>
      </c>
      <c r="F44" s="19">
        <v>7.0000000000000007E-2</v>
      </c>
      <c r="G44" s="81">
        <v>7.0000000000000007E-2</v>
      </c>
      <c r="H44" s="81">
        <v>7.0000000000000007E-2</v>
      </c>
      <c r="I44" s="81">
        <v>7.0000000000000007E-2</v>
      </c>
      <c r="J44" s="81">
        <v>7.0000000000000007E-2</v>
      </c>
      <c r="K44" s="81">
        <v>7.0000000000000007E-2</v>
      </c>
      <c r="L44" s="81">
        <v>7.0000000000000007E-2</v>
      </c>
      <c r="M44" s="81">
        <v>7.0000000000000007E-2</v>
      </c>
      <c r="N44" s="81">
        <v>7.0000000000000007E-2</v>
      </c>
      <c r="O44" s="81">
        <v>7.0000000000000007E-2</v>
      </c>
      <c r="P44" s="81">
        <v>7.0000000000000007E-2</v>
      </c>
      <c r="Q44" s="81">
        <v>7.0000000000000007E-2</v>
      </c>
      <c r="R44" s="19">
        <v>7.0000000000000007E-2</v>
      </c>
      <c r="S44" s="19">
        <v>7.0000000000000007E-2</v>
      </c>
      <c r="T44" s="19">
        <v>7.0000000000000007E-2</v>
      </c>
      <c r="U44" s="19">
        <v>7.0000000000000007E-2</v>
      </c>
    </row>
    <row r="45" spans="1:22" ht="15" customHeight="1">
      <c r="A45" s="4" t="s">
        <v>18</v>
      </c>
      <c r="B45" s="22">
        <f t="shared" ref="B45:U45" si="0">B44*60</f>
        <v>4.2</v>
      </c>
      <c r="C45" s="22">
        <f t="shared" si="0"/>
        <v>4.2</v>
      </c>
      <c r="D45" s="22">
        <f t="shared" si="0"/>
        <v>4.2</v>
      </c>
      <c r="E45" s="22">
        <f t="shared" si="0"/>
        <v>4.2</v>
      </c>
      <c r="F45" s="22">
        <f t="shared" si="0"/>
        <v>4.2</v>
      </c>
      <c r="G45" s="82">
        <f t="shared" si="0"/>
        <v>4.2</v>
      </c>
      <c r="H45" s="82">
        <f t="shared" si="0"/>
        <v>4.2</v>
      </c>
      <c r="I45" s="82">
        <f t="shared" si="0"/>
        <v>4.2</v>
      </c>
      <c r="J45" s="82">
        <f t="shared" si="0"/>
        <v>4.2</v>
      </c>
      <c r="K45" s="82">
        <f t="shared" si="0"/>
        <v>4.2</v>
      </c>
      <c r="L45" s="82">
        <f t="shared" si="0"/>
        <v>4.2</v>
      </c>
      <c r="M45" s="82">
        <f t="shared" si="0"/>
        <v>4.2</v>
      </c>
      <c r="N45" s="82">
        <f t="shared" si="0"/>
        <v>4.2</v>
      </c>
      <c r="O45" s="82">
        <f t="shared" si="0"/>
        <v>4.2</v>
      </c>
      <c r="P45" s="82">
        <f t="shared" si="0"/>
        <v>4.2</v>
      </c>
      <c r="Q45" s="82">
        <f t="shared" si="0"/>
        <v>4.2</v>
      </c>
      <c r="R45" s="22">
        <f t="shared" si="0"/>
        <v>4.2</v>
      </c>
      <c r="S45" s="22">
        <f t="shared" si="0"/>
        <v>4.2</v>
      </c>
      <c r="T45" s="22">
        <f t="shared" si="0"/>
        <v>4.2</v>
      </c>
      <c r="U45" s="22">
        <f t="shared" si="0"/>
        <v>4.2</v>
      </c>
    </row>
    <row r="46" spans="1:22" ht="15" customHeight="1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2" ht="15" customHeight="1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2" ht="15" customHeight="1">
      <c r="B48" s="28" t="s">
        <v>20</v>
      </c>
      <c r="C48" s="28"/>
      <c r="D48" s="28" t="s">
        <v>21</v>
      </c>
      <c r="E48" s="28" t="s">
        <v>20</v>
      </c>
      <c r="F48" s="28"/>
      <c r="R48" s="29" t="s">
        <v>19</v>
      </c>
      <c r="S48" s="29"/>
      <c r="T48" s="28" t="s">
        <v>20</v>
      </c>
      <c r="U48" s="28"/>
    </row>
    <row r="49" spans="1:22" ht="15" customHeight="1">
      <c r="B49" s="1">
        <v>4.1666666666666699E-2</v>
      </c>
      <c r="C49" s="1">
        <v>8.3333333333333301E-2</v>
      </c>
      <c r="D49" s="1">
        <v>0.125</v>
      </c>
      <c r="E49" s="1">
        <v>0.16666666666666666</v>
      </c>
      <c r="F49" s="1">
        <v>0.20833333333333334</v>
      </c>
      <c r="G49" s="1">
        <v>0.25</v>
      </c>
      <c r="H49" s="1">
        <v>0.29166666666666669</v>
      </c>
      <c r="I49" s="1">
        <v>0.33333333333333331</v>
      </c>
      <c r="J49" s="1">
        <v>0.375</v>
      </c>
      <c r="K49" s="1">
        <v>0.41666666666666669</v>
      </c>
      <c r="L49" s="2" t="s">
        <v>0</v>
      </c>
      <c r="M49" s="1">
        <v>0.66666666666666663</v>
      </c>
      <c r="N49" s="1">
        <v>0.70833333333333337</v>
      </c>
      <c r="O49" s="17">
        <v>0.73958333333333337</v>
      </c>
      <c r="P49" s="1">
        <v>0.79166666666666663</v>
      </c>
      <c r="Q49" s="1">
        <v>0.83333333333333337</v>
      </c>
      <c r="R49" s="1">
        <v>0.875</v>
      </c>
      <c r="S49" s="1">
        <v>0.91666666666666663</v>
      </c>
      <c r="T49" s="1">
        <v>0.95833333333333337</v>
      </c>
      <c r="U49" s="1">
        <v>1</v>
      </c>
    </row>
    <row r="50" spans="1:22" ht="61.2">
      <c r="A50" s="35" t="s">
        <v>8</v>
      </c>
      <c r="B50" s="67" t="s">
        <v>1</v>
      </c>
      <c r="C50" s="67"/>
      <c r="D50" s="67"/>
      <c r="E50" s="67"/>
      <c r="F50" s="67"/>
      <c r="G50" s="68" t="s">
        <v>2</v>
      </c>
      <c r="H50" s="68"/>
      <c r="I50" s="18" t="s">
        <v>12</v>
      </c>
      <c r="J50" s="16"/>
      <c r="K50" s="16"/>
      <c r="L50" s="16" t="s">
        <v>3</v>
      </c>
      <c r="M50" s="16"/>
      <c r="N50" s="16"/>
      <c r="O50" s="18" t="s">
        <v>12</v>
      </c>
      <c r="P50" s="68" t="s">
        <v>2</v>
      </c>
      <c r="Q50" s="68"/>
      <c r="R50" s="67" t="s">
        <v>1</v>
      </c>
      <c r="S50" s="67"/>
      <c r="T50" s="67"/>
      <c r="U50" s="67"/>
    </row>
    <row r="51" spans="1:22" ht="15" customHeight="1">
      <c r="A51" s="4" t="s">
        <v>10</v>
      </c>
      <c r="B51" s="24">
        <v>1.5</v>
      </c>
      <c r="C51" s="24">
        <v>1.5</v>
      </c>
      <c r="D51" s="24">
        <v>1.5</v>
      </c>
      <c r="E51" s="24">
        <v>1.5</v>
      </c>
      <c r="F51" s="24">
        <v>1.5</v>
      </c>
      <c r="G51" s="23">
        <v>1</v>
      </c>
      <c r="H51" s="23">
        <v>1</v>
      </c>
      <c r="I51" s="26">
        <v>1</v>
      </c>
      <c r="J51" s="31">
        <v>1</v>
      </c>
      <c r="K51" s="31">
        <v>1</v>
      </c>
      <c r="L51" s="31">
        <v>1</v>
      </c>
      <c r="M51" s="31">
        <v>1</v>
      </c>
      <c r="N51" s="31">
        <v>1</v>
      </c>
      <c r="O51" s="26">
        <v>1</v>
      </c>
      <c r="P51" s="23">
        <v>1</v>
      </c>
      <c r="Q51" s="23">
        <v>1</v>
      </c>
      <c r="R51" s="25">
        <v>1</v>
      </c>
      <c r="S51" s="25">
        <v>1</v>
      </c>
      <c r="T51" s="24">
        <v>1.5</v>
      </c>
      <c r="U51" s="24">
        <v>1.5</v>
      </c>
    </row>
    <row r="52" spans="1:22" ht="15" customHeight="1">
      <c r="A52" s="4" t="s">
        <v>4</v>
      </c>
      <c r="B52" s="5">
        <f>M2*B51</f>
        <v>36.177226874134639</v>
      </c>
      <c r="C52" s="5">
        <f>M2*C51</f>
        <v>36.177226874134639</v>
      </c>
      <c r="D52" s="5">
        <f>M2*D51</f>
        <v>36.177226874134639</v>
      </c>
      <c r="E52" s="5">
        <f>M2*E51</f>
        <v>36.177226874134639</v>
      </c>
      <c r="F52" s="5">
        <f>M2*F51</f>
        <v>36.177226874134639</v>
      </c>
      <c r="G52" s="5">
        <f>M2*G51</f>
        <v>24.118151249423093</v>
      </c>
      <c r="H52" s="5">
        <f>M2*H51</f>
        <v>24.118151249423093</v>
      </c>
      <c r="I52" s="5">
        <f>M2*I51</f>
        <v>24.118151249423093</v>
      </c>
      <c r="J52" s="5">
        <f>M2*J51</f>
        <v>24.118151249423093</v>
      </c>
      <c r="K52" s="5">
        <f>M2*K51</f>
        <v>24.118151249423093</v>
      </c>
      <c r="L52" s="5">
        <f>M2*L51</f>
        <v>24.118151249423093</v>
      </c>
      <c r="M52" s="5">
        <f>M2*M51</f>
        <v>24.118151249423093</v>
      </c>
      <c r="N52" s="5">
        <f>M2*N51</f>
        <v>24.118151249423093</v>
      </c>
      <c r="O52" s="5">
        <f>M2*O51</f>
        <v>24.118151249423093</v>
      </c>
      <c r="P52" s="5">
        <f>M2*P51</f>
        <v>24.118151249423093</v>
      </c>
      <c r="Q52" s="5">
        <f>M2*Q51</f>
        <v>24.118151249423093</v>
      </c>
      <c r="R52" s="5">
        <f>M2*R51</f>
        <v>24.118151249423093</v>
      </c>
      <c r="S52" s="5">
        <f>M2*S51</f>
        <v>24.118151249423093</v>
      </c>
      <c r="T52" s="5">
        <f>M2*T51</f>
        <v>36.177226874134639</v>
      </c>
      <c r="U52" s="5">
        <f>M2*U51</f>
        <v>36.177226874134639</v>
      </c>
    </row>
    <row r="53" spans="1:22" ht="15" customHeight="1">
      <c r="A53" s="65" t="s">
        <v>5</v>
      </c>
      <c r="B53" s="21" t="s">
        <v>16</v>
      </c>
      <c r="C53" s="21" t="s">
        <v>16</v>
      </c>
      <c r="D53" s="21" t="s">
        <v>16</v>
      </c>
      <c r="E53" s="21" t="s">
        <v>16</v>
      </c>
      <c r="F53" s="21" t="s">
        <v>16</v>
      </c>
      <c r="G53" s="21" t="s">
        <v>16</v>
      </c>
      <c r="H53" s="21" t="s">
        <v>16</v>
      </c>
      <c r="I53" s="21" t="s">
        <v>16</v>
      </c>
      <c r="J53" s="21" t="s">
        <v>16</v>
      </c>
      <c r="K53" s="21" t="s">
        <v>16</v>
      </c>
      <c r="L53" s="21" t="s">
        <v>16</v>
      </c>
      <c r="M53" s="21" t="s">
        <v>16</v>
      </c>
      <c r="N53" s="21" t="s">
        <v>16</v>
      </c>
      <c r="O53" s="21" t="s">
        <v>16</v>
      </c>
      <c r="P53" s="21" t="s">
        <v>16</v>
      </c>
      <c r="Q53" s="21" t="s">
        <v>16</v>
      </c>
      <c r="R53" s="21" t="s">
        <v>16</v>
      </c>
      <c r="S53" s="21" t="s">
        <v>16</v>
      </c>
      <c r="T53" s="21" t="s">
        <v>16</v>
      </c>
      <c r="U53" s="21" t="s">
        <v>16</v>
      </c>
    </row>
    <row r="54" spans="1:22" ht="15" customHeight="1">
      <c r="A54" s="66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0"/>
    </row>
    <row r="55" spans="1:22" ht="15" customHeight="1">
      <c r="A55" s="53" t="s">
        <v>25</v>
      </c>
      <c r="B55" s="48" t="s">
        <v>40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50"/>
      <c r="V55" s="3" t="s">
        <v>29</v>
      </c>
    </row>
    <row r="56" spans="1:22" ht="15" customHeight="1">
      <c r="A56" s="4" t="s">
        <v>17</v>
      </c>
      <c r="B56" s="19">
        <v>7.0000000000000007E-2</v>
      </c>
      <c r="C56" s="19">
        <v>7.0000000000000007E-2</v>
      </c>
      <c r="D56" s="19">
        <v>7.0000000000000007E-2</v>
      </c>
      <c r="E56" s="19">
        <v>7.0000000000000007E-2</v>
      </c>
      <c r="F56" s="19">
        <v>7.0000000000000007E-2</v>
      </c>
      <c r="G56" s="81">
        <v>7.0000000000000007E-2</v>
      </c>
      <c r="H56" s="81">
        <v>7.0000000000000007E-2</v>
      </c>
      <c r="I56" s="81">
        <v>7.0000000000000007E-2</v>
      </c>
      <c r="J56" s="81">
        <v>7.0000000000000007E-2</v>
      </c>
      <c r="K56" s="81">
        <v>7.0000000000000007E-2</v>
      </c>
      <c r="L56" s="81">
        <v>7.0000000000000007E-2</v>
      </c>
      <c r="M56" s="81">
        <v>7.0000000000000007E-2</v>
      </c>
      <c r="N56" s="81">
        <v>7.0000000000000007E-2</v>
      </c>
      <c r="O56" s="81">
        <v>7.0000000000000007E-2</v>
      </c>
      <c r="P56" s="81">
        <v>7.0000000000000007E-2</v>
      </c>
      <c r="Q56" s="81">
        <v>7.0000000000000007E-2</v>
      </c>
      <c r="R56" s="19">
        <v>7.0000000000000007E-2</v>
      </c>
      <c r="S56" s="19">
        <v>7.0000000000000007E-2</v>
      </c>
      <c r="T56" s="19">
        <v>7.0000000000000007E-2</v>
      </c>
      <c r="U56" s="19">
        <v>7.0000000000000007E-2</v>
      </c>
    </row>
    <row r="57" spans="1:22" ht="15" customHeight="1">
      <c r="A57" s="4" t="s">
        <v>18</v>
      </c>
      <c r="B57" s="22">
        <f t="shared" ref="B57:U57" si="1">B56*60</f>
        <v>4.2</v>
      </c>
      <c r="C57" s="22">
        <f t="shared" si="1"/>
        <v>4.2</v>
      </c>
      <c r="D57" s="22">
        <f t="shared" si="1"/>
        <v>4.2</v>
      </c>
      <c r="E57" s="22">
        <f t="shared" si="1"/>
        <v>4.2</v>
      </c>
      <c r="F57" s="22">
        <f t="shared" si="1"/>
        <v>4.2</v>
      </c>
      <c r="G57" s="82">
        <f t="shared" si="1"/>
        <v>4.2</v>
      </c>
      <c r="H57" s="82">
        <f t="shared" si="1"/>
        <v>4.2</v>
      </c>
      <c r="I57" s="82">
        <f t="shared" si="1"/>
        <v>4.2</v>
      </c>
      <c r="J57" s="82">
        <f t="shared" si="1"/>
        <v>4.2</v>
      </c>
      <c r="K57" s="82">
        <f t="shared" si="1"/>
        <v>4.2</v>
      </c>
      <c r="L57" s="82">
        <f t="shared" si="1"/>
        <v>4.2</v>
      </c>
      <c r="M57" s="82">
        <f t="shared" si="1"/>
        <v>4.2</v>
      </c>
      <c r="N57" s="82">
        <f t="shared" si="1"/>
        <v>4.2</v>
      </c>
      <c r="O57" s="82">
        <f t="shared" si="1"/>
        <v>4.2</v>
      </c>
      <c r="P57" s="82">
        <f t="shared" si="1"/>
        <v>4.2</v>
      </c>
      <c r="Q57" s="82">
        <f t="shared" si="1"/>
        <v>4.2</v>
      </c>
      <c r="R57" s="22">
        <f t="shared" si="1"/>
        <v>4.2</v>
      </c>
      <c r="S57" s="22">
        <f t="shared" si="1"/>
        <v>4.2</v>
      </c>
      <c r="T57" s="22">
        <f t="shared" si="1"/>
        <v>4.2</v>
      </c>
      <c r="U57" s="22">
        <f t="shared" si="1"/>
        <v>4.2</v>
      </c>
    </row>
    <row r="59" spans="1:22" ht="15" customHeight="1">
      <c r="A59" s="3" t="s">
        <v>39</v>
      </c>
      <c r="B59" s="58">
        <v>36</v>
      </c>
      <c r="C59" s="56">
        <v>36</v>
      </c>
      <c r="D59" s="56">
        <v>36</v>
      </c>
      <c r="E59" s="56">
        <v>36</v>
      </c>
      <c r="F59" s="56">
        <v>36</v>
      </c>
      <c r="G59" s="64">
        <v>24</v>
      </c>
      <c r="H59" s="64">
        <v>24</v>
      </c>
      <c r="I59" s="64">
        <v>24</v>
      </c>
      <c r="J59" s="64">
        <v>24</v>
      </c>
      <c r="K59" s="64">
        <v>24</v>
      </c>
      <c r="L59" s="64">
        <v>24</v>
      </c>
      <c r="M59" s="64">
        <v>24</v>
      </c>
      <c r="N59" s="64">
        <v>24</v>
      </c>
      <c r="O59" s="64">
        <v>24</v>
      </c>
      <c r="P59" s="64">
        <v>24</v>
      </c>
      <c r="Q59" s="64">
        <v>24</v>
      </c>
      <c r="R59" s="64">
        <v>24</v>
      </c>
      <c r="S59" s="64">
        <v>24</v>
      </c>
      <c r="T59" s="56">
        <v>36</v>
      </c>
      <c r="U59" s="57">
        <v>36</v>
      </c>
      <c r="V59" s="3" t="s">
        <v>37</v>
      </c>
    </row>
    <row r="60" spans="1:22" ht="15" customHeight="1">
      <c r="G60" s="52"/>
      <c r="H60" s="52"/>
      <c r="R60" s="59">
        <v>1</v>
      </c>
      <c r="S60" s="9"/>
      <c r="T60" s="60">
        <v>1.5</v>
      </c>
      <c r="V60" s="3" t="s">
        <v>37</v>
      </c>
    </row>
    <row r="61" spans="1:22" ht="15" customHeight="1">
      <c r="G61" s="52"/>
      <c r="H61" s="52"/>
    </row>
    <row r="62" spans="1:22" ht="15" customHeight="1">
      <c r="G62" s="51"/>
      <c r="H62" s="3" t="s">
        <v>27</v>
      </c>
      <c r="I62" s="3">
        <v>4.2</v>
      </c>
      <c r="J62" s="3" t="s">
        <v>30</v>
      </c>
    </row>
    <row r="63" spans="1:22" ht="15" customHeight="1">
      <c r="I63" s="3">
        <v>7</v>
      </c>
      <c r="J63" s="3" t="s">
        <v>31</v>
      </c>
    </row>
    <row r="64" spans="1:22" ht="15" customHeight="1">
      <c r="I64" s="54">
        <f>I63*M2/100</f>
        <v>1.6882705874596167</v>
      </c>
      <c r="J64" s="3" t="s">
        <v>32</v>
      </c>
    </row>
    <row r="65" spans="9:10" ht="15" customHeight="1">
      <c r="I65" s="54">
        <f>I64*7</f>
        <v>11.817894112217317</v>
      </c>
      <c r="J65" s="3" t="s">
        <v>33</v>
      </c>
    </row>
    <row r="66" spans="9:10" ht="15" customHeight="1">
      <c r="I66" s="55">
        <f>I64*3</f>
        <v>5.0648117623788504</v>
      </c>
      <c r="J66" s="36" t="s">
        <v>34</v>
      </c>
    </row>
  </sheetData>
  <mergeCells count="19">
    <mergeCell ref="A14:A15"/>
    <mergeCell ref="P50:Q50"/>
    <mergeCell ref="G9:H9"/>
    <mergeCell ref="P9:Q9"/>
    <mergeCell ref="R9:U9"/>
    <mergeCell ref="B9:F9"/>
    <mergeCell ref="R50:U50"/>
    <mergeCell ref="R23:U23"/>
    <mergeCell ref="B37:F37"/>
    <mergeCell ref="G37:H37"/>
    <mergeCell ref="P37:Q37"/>
    <mergeCell ref="R37:U37"/>
    <mergeCell ref="B23:F23"/>
    <mergeCell ref="G23:H23"/>
    <mergeCell ref="P23:Q23"/>
    <mergeCell ref="A28:A29"/>
    <mergeCell ref="B50:F50"/>
    <mergeCell ref="G50:H50"/>
    <mergeCell ref="A53:A54"/>
  </mergeCells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bertrandp</dc:creator>
  <cp:lastModifiedBy>BLANCHET, Philippe</cp:lastModifiedBy>
  <cp:lastPrinted>2016-12-01T15:46:51Z</cp:lastPrinted>
  <dcterms:created xsi:type="dcterms:W3CDTF">2016-12-01T15:38:37Z</dcterms:created>
  <dcterms:modified xsi:type="dcterms:W3CDTF">2017-03-08T13:47:37Z</dcterms:modified>
</cp:coreProperties>
</file>